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มฆ\ITA\ITA 68\12\New folder\"/>
    </mc:Choice>
  </mc:AlternateContent>
  <bookViews>
    <workbookView xWindow="0" yWindow="0" windowWidth="20490" windowHeight="7800"/>
  </bookViews>
  <sheets>
    <sheet name="ไตรมาส 1" sheetId="1" r:id="rId1"/>
  </sheets>
  <definedNames>
    <definedName name="_xlnm.Print_Area" localSheetId="0">'ไตรมาส 1'!$A$1:$J$55</definedName>
    <definedName name="_xlnm.Print_Titles" localSheetId="0">'ไตรมาส 1'!$1:$3</definedName>
  </definedNames>
  <calcPr calcId="152511"/>
</workbook>
</file>

<file path=xl/calcChain.xml><?xml version="1.0" encoding="utf-8"?>
<calcChain xmlns="http://schemas.openxmlformats.org/spreadsheetml/2006/main">
  <c r="G55" i="1" l="1"/>
  <c r="E55" i="1"/>
  <c r="D28" i="1"/>
  <c r="D25" i="1"/>
  <c r="I43" i="1" l="1"/>
  <c r="I46" i="1"/>
  <c r="I47" i="1"/>
  <c r="I48" i="1"/>
  <c r="I52" i="1"/>
  <c r="I53" i="1"/>
  <c r="I42" i="1"/>
</calcChain>
</file>

<file path=xl/comments1.xml><?xml version="1.0" encoding="utf-8"?>
<comments xmlns="http://schemas.openxmlformats.org/spreadsheetml/2006/main">
  <authors>
    <author>OC_Room PC</author>
  </authors>
  <commentList>
    <comment ref="I42" authorId="0" shapeId="0">
      <text>
        <r>
          <rPr>
            <b/>
            <sz val="9"/>
            <color indexed="81"/>
            <rFont val="Tahoma"/>
            <family val="2"/>
          </rPr>
          <t>OC_Room 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<sst xmlns="http://schemas.openxmlformats.org/spreadsheetml/2006/main" count="214" uniqueCount="72">
  <si>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</si>
  <si>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</si>
  <si>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</si>
  <si>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</si>
  <si>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</si>
  <si>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</si>
  <si>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</si>
  <si>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</si>
  <si>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</si>
  <si>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</si>
  <si>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</si>
  <si>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</si>
  <si>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</si>
  <si>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</si>
  <si>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</si>
  <si>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</si>
  <si>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</si>
  <si>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</si>
  <si>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</si>
  <si>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</si>
  <si>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</si>
  <si>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</si>
  <si>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</si>
  <si>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</si>
  <si>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</si>
  <si>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</si>
  <si>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สถานีตำรวจภูธรโกสุมพิสัย จว.มหาสารคาม</t>
  </si>
  <si>
    <t>อื่น ๆ (น้ำมันรถเช่า)</t>
  </si>
  <si>
    <t>รายงานผลการใช้จ่ายงบประมาณ สถานีตำรวจภูธรโกสุมพิสัย จว.มหาสารคาม</t>
  </si>
  <si>
    <t>-</t>
  </si>
  <si>
    <t>บำรุงรักษายานพาหนะเป็นประจำ</t>
  </si>
  <si>
    <t>มีการจัดกิจกรรม 5 ส.เป็นประจำ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</si>
  <si>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</si>
  <si>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</si>
  <si>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</si>
  <si>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</si>
  <si>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</si>
  <si>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มีวัสดุที่จำเป็นในการปฏิบัติหน้าที่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</si>
  <si>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</si>
  <si>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</si>
  <si>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โครงการตำรวจชุมชนสัมพันธ์</t>
  </si>
  <si>
    <t>โครงการการศึกษาเพื่อต่อต้านยาเสพติดและลดความรุนแรงในเด็กนักเรียน(D.A.R.E.ประเทศไทย)</t>
  </si>
  <si>
    <t>สำเร็จตามวัตถุประสงค์ของโครงการ</t>
  </si>
  <si>
    <r>
      <rPr>
        <sz val="8"/>
        <color theme="1"/>
        <rFont val="TH SarabunPSK"/>
        <family val="2"/>
      </rPr>
      <t xml:space="preserve">       1 สภาพแวดล้อมของหมู่บ้านหรือชุมชนน่าอยู่ น่าอาศัยยิ่งขึ้น
        2 ทำให้ชุมชนมีความเข้มแข็งและสามารถแก้ไขปัญหาที่เกิดขึ้นด้วยตนเอง
       3 หมู่บ้านสามารถพัฒนาและพึ่งพาตนเองได้
       4 ประชาชนมีความรัก สมัครสมานสามัคคีกันและเป็นน้ำหนึ่งใจเดียวกัน
       5 ประชาชนมีความเชื่อถือ ศรัทธา ยอมรับการปฏิบัติงานของตำรวจ
       6 มีความสำพันธ์ที่ดีกับประชาชนผู้นำชุมชน   อันเป็นพื้นฐานของการแสวงหาความ
               ร่วมมือจากประชาชน
       7 การปฏิบัติภารกิจในการป้องกันอาชญากรรม และการป้องกันยาเสพติด  ได้อย่างมี        
                ประสิทธิภาพมากยิ่งขึ้น
       8 ประชาชนมีจิตสำนึกในการในการต่อต้านยาเสพติด และการก่ออาชญากรรมในชุมชน
       9 ประชาชนในหมู่บ้านหรือชุมชนมีความปลอดภัยในชีวิตและทรัพย์สิน อยู่ร่วมกันอย่างมีความสุข</t>
    </r>
    <r>
      <rPr>
        <sz val="16"/>
        <color theme="1"/>
        <rFont val="TH SarabunPSK"/>
        <family val="2"/>
      </rPr>
      <t xml:space="preserve">
</t>
    </r>
  </si>
  <si>
    <r>
      <rPr>
        <sz val="8"/>
        <color theme="1"/>
        <rFont val="TH SarabunPSK"/>
        <family val="2"/>
      </rPr>
  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
  3. สร้างรูปแบบความร่วมมือจากส่วนต่างๆ ของสังคมในการแก้ไขปัญหายาเสพติด</t>
    </r>
    <r>
      <rPr>
        <sz val="16"/>
        <color theme="1"/>
        <rFont val="TH SarabunIT๙"/>
        <family val="2"/>
      </rPr>
      <t xml:space="preserve">
</t>
    </r>
  </si>
  <si>
    <r>
      <rPr>
        <sz val="8"/>
        <color theme="1"/>
        <rFont val="TH SarabunPSK"/>
        <family val="2"/>
      </rPr>
      <t>1.เพื่อควบคุมการขยายตัวของปัญหายาเสพติดและการลดการแพร่ระบาดของยาเสพติดในโรงเรียน
2. ให้เด็กนักเรียนมีทักษะในการหลีกเลี่ยงและการปฏิเสธการใช้ยาเสพติดและความรุนแรง
3. เพื่อให้ทุกภาคส่วนของชุมชนมีจิตสำนึกร่วมกันในการต่อต้านการแพร่ระบาดของยาเสพติดในโรงเรียน</t>
    </r>
    <r>
      <rPr>
        <sz val="16"/>
        <color theme="1"/>
        <rFont val="TH SarabunPSK"/>
        <family val="2"/>
      </rPr>
      <t xml:space="preserve">
</t>
    </r>
  </si>
  <si>
    <t>โครงการตำรวจประสานโรงเรียน( 1 ตำรวจ 1 โรงเรียน)</t>
  </si>
  <si>
    <t>ส่งเสริมและสนับสนุนการดำเนินงานโครงการโรงเรียนสีขาว ให้บรรลุวัตถุประสงค์ตามเป้าหมายในการป้องกันและแก้ไขปัญหาและสามารถให้โรงเรียนแก้ไขปัญหาได้อย่างเป็นระบบ</t>
  </si>
  <si>
    <t>1ปี ต.ค.66-ก.ย.67</t>
  </si>
  <si>
    <t>ปัญหา/อุปสรรค แนวทางการแก้ไข</t>
  </si>
  <si>
    <t>ประจำปีงบประมาณ พ.ศ. 2568 ไตรมาสที่  1-2 (ตุลาคม 2567 - พ.ค.2568)</t>
  </si>
  <si>
    <t xml:space="preserve"> ข้อมูล ณ วันที่   9  เมษายน   พ.ศ. 2568</t>
  </si>
  <si>
    <t xml:space="preserve">   ดำเนินการในพื้นที่หมู่บ้านเป้าหมาย จำนวน 5 หมู่บ้าน  วัตถุประสงค์ ดังนี้         
     1. เพื่อรณรงค์ให้ประชาชน ได้ทราบถึงโทษและพิษภัยของปัญหายาเสพติด
     2. เพื่อให้คนในสังคมมีความรักสมัครสมาน สามัคคี สงบสุขมีภูมิคุ้มกันที่เข้มแข็งในชุมชน
    3. เพื่อปลูกฝัง จิตสำนึกและอุดมการณ์ในการต่อต้านยาเสพติดในชุมชนทุกรูปแบบ
</t>
  </si>
  <si>
    <t>10 มี.ค.-10 ส.ค.2568</t>
  </si>
  <si>
    <t xml:space="preserve">1 เกิดการพัฒนาการดำเนินงานชุมชนยั่งยืน  ในการแก้ไขปัญหายาเสพติดแบบครบ
    วงจรตามยุทธศาสตร์ชาติ  
2 เกิดกระบวนการป้องกัน แก้ไข และการบำบัดยาเสพติดโดยการมีส่วนร่วมของคนใน
    ชุมชน
3 ได้รูปแบบการดำเนินงานชุมชนเข้มแข็ง ในการแก้ไขปัญหายาเสพติดอย่างยั่งยืน </t>
  </si>
  <si>
    <t>6 เดือน ต.ค.66-มี.ค.68</t>
  </si>
  <si>
    <t>โครงการดำเนินงานตำบลยั่งยืนเพื่อแก้ไขปัญหายาเสพติดแบบครบวงจรตามยุทธศาสตร์ชาติ 2568</t>
  </si>
  <si>
    <t>.1 เพื่อพัฒนาการดำเนินงานชุมชนยั่งยืน  ในการแก้ไขปัญหายาเสพติดแบบครบวงจร
    ตามยุทธศาสตร์ชาติ  
   .2 เพื่อให้เกิดกระบวนการป้องกัน แก้ไข และการบำบัดยาเสพติดโดยการมีส่วนร่วมของ
    คนในชุมชน</t>
  </si>
  <si>
    <t>6 เดือน ต.ค.67-มี.ค.68</t>
  </si>
  <si>
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</t>
  </si>
  <si>
    <t>โครงการสร้างเครือข่ายการมีส่วนร่วมของประชาชนในการแก้ไขปัญหาความเดือดร้อนของประชาชน ในระดับสถานีตำรวจเพื่อสนับสนุนการป้องกันอาชญากรรม ปี 2568</t>
  </si>
  <si>
    <t>1. เพื่อเพิ่มประสิทธิภาพของประชาชนในการป้องกันอาชญากรรมในพื้นที่ระดับสถานีตำรวจ
 2. เพื่อสร้างองค์ความรู้ให้ประชาชน เด็กและเยาวชน องค์กรภาครัฐ องค์กรปกครองส่วนท้องถิ่นและเอกชน ให้เข้ามามีส่วนร่วมและช่วยเหลือสนับสนุนเป็นเครือข่ายในการเฝ้าระวังป้องกันอาชญากรรม</t>
  </si>
  <si>
    <t>1. ประชาชน เด็กและเยาวชน เจ้าหน้าที่องค์กรภาครัฐ องค์กรปกครองส่วนท้องถิ่น และเอกชน สามารถป้องกันตนเองจากอาชญากรรม และเข้ามามีส่วนร่วมช่วยเหลือสนับสนุนเป็นเครือข่ายในการป้องกันอาชญากรรม และสามารถถ่ายทอดความรู้พื้นฐานในการป้องกันอาชญากรรม
2. ประชาชนในพื้นที่ทุกตำบลมีความปลอดภัยในชีวิตและทรัพย์สินเพิ่มขึ้น</t>
  </si>
  <si>
    <t>กิจกรรมอาสาสมัครตำรวจบ้านร่วมปฏิบัติงานกับเจ้าหน้าที่ช่วงเทศกาลปีใหม่ 2568</t>
  </si>
  <si>
    <t>กิจกรร,อาสาสมัคร
ตำรวจบ้านร่วมปฏิบัติ
งานกั[เจ้าหน้าที่ช่วง
เทศกาลปีใหม่ 2568</t>
  </si>
  <si>
    <t>6-20 ธ.ค.2567</t>
  </si>
  <si>
    <t>1. ประชาชนในหมู่บ้านหรือชุมชนมีความรู้ความเข้าใจเกี่ยวกับออกตรวจป้องกันอาชญากรรมตาม
จุดเสี่ยงต่างๆ ของตำรวจและ อส.ตร.เป็นอย่างดี       
2. มีความสัมพันธ์ที่ดี  กับประชาชน ผู้นำชุมชน อันเป็นพื้นฐานของการแสวงหาความร่วมมือจากประชาชน</t>
  </si>
  <si>
    <t>รวมตอบแทนใช้สอย และวัสดุ</t>
  </si>
  <si>
    <t>ขั้นปฏิบัติการ</t>
  </si>
  <si>
    <t>ขั้นปฏิบัติการการ</t>
  </si>
  <si>
    <t>ประจำปีงบประมาณ พ.ศ. 2568 ไตรมาสที่ 1-2  (ต.ค.2567-พ.ค.2568)</t>
  </si>
  <si>
    <t xml:space="preserve"> ข้อมูล ณ วันที่  9  เมษายน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</si>
</sst>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H Sarabun New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000000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 New"/>
      <family val="2"/>
    </font>
    <font>
      <b/>
      <sz val="20"/>
      <color theme="1"/>
      <name val="TH SarabunPSK"/>
      <family val="2"/>
    </font>
    <font>
      <sz val="9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rgb="FFFF0000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left" vertical="top" wrapText="1"/>
    </xf>
    <xf numFmtId="0" fontId="5" fillId="0" borderId="0" xfId="0" applyFont="1"/>
    <xf numFmtId="4" fontId="2" fillId="0" borderId="1" xfId="0" applyNumberFormat="1" applyFont="1" applyBorder="1"/>
    <xf numFmtId="4" fontId="0" fillId="0" borderId="0" xfId="0" applyNumberForma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vertical="top"/>
    </xf>
    <xf numFmtId="0" fontId="19" fillId="0" borderId="0" xfId="0" applyFont="1"/>
    <xf numFmtId="3" fontId="2" fillId="0" borderId="1" xfId="0" applyNumberFormat="1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17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/>
    <xf numFmtId="0" fontId="12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9" fillId="0" borderId="1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right" vertical="top"/>
    </xf>
    <xf numFmtId="0" fontId="0" fillId="0" borderId="0" xfId="0" applyBorder="1"/>
    <xf numFmtId="4" fontId="2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11" fillId="0" borderId="1" xfId="0" applyNumberFormat="1" applyFont="1" applyBorder="1" applyAlignment="1">
      <alignment vertical="top"/>
    </xf>
    <xf numFmtId="4" fontId="0" fillId="0" borderId="1" xfId="0" applyNumberFormat="1" applyBorder="1" applyAlignment="1"/>
    <xf numFmtId="0" fontId="0" fillId="0" borderId="1" xfId="0" applyBorder="1" applyAlignment="1"/>
    <xf numFmtId="4" fontId="11" fillId="0" borderId="1" xfId="0" applyNumberFormat="1" applyFont="1" applyBorder="1" applyAlignment="1"/>
    <xf numFmtId="0" fontId="2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20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6" fillId="0" borderId="1" xfId="0" applyNumberFormat="1" applyFont="1" applyBorder="1" applyAlignment="1">
      <alignment vertical="top"/>
    </xf>
    <xf numFmtId="0" fontId="23" fillId="0" borderId="1" xfId="0" applyNumberFormat="1" applyFont="1" applyBorder="1" applyAlignment="1">
      <alignment vertical="top" wrapText="1"/>
    </xf>
    <xf numFmtId="0" fontId="27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/>
    </xf>
    <xf numFmtId="0" fontId="7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/>
    <xf numFmtId="0" fontId="15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/>
    <xf numFmtId="3" fontId="2" fillId="0" borderId="1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tabSelected="1" topLeftCell="A40" zoomScale="89" zoomScaleNormal="89" workbookViewId="0">
      <selection activeCell="M47" sqref="M47"/>
    </sheetView>
  </sheetViews>
  <sheetFormatPr defaultRowHeight="14.25" x14ac:dyDescent="0.2"/>
  <cols>
    <col min="1" max="1" width="3.5" customWidth="1"/>
    <col min="2" max="2" width="25.625" customWidth="1"/>
    <col min="3" max="3" width="12.875" customWidth="1"/>
    <col min="4" max="4" width="11.25" customWidth="1"/>
    <col min="5" max="5" width="9.625" customWidth="1"/>
    <col min="6" max="6" width="7.5" customWidth="1"/>
    <col min="7" max="7" width="4.375" customWidth="1"/>
    <col min="8" max="8" width="8.5" customWidth="1"/>
    <col min="9" max="9" width="16" customWidth="1"/>
    <col min="10" max="10" width="34.625" style="29" customWidth="1"/>
  </cols>
  <sheetData>
    <row r="1" spans="1:11" ht="18.75" customHeight="1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6.5" customHeight="1" x14ac:dyDescent="0.2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8.75" customHeight="1" x14ac:dyDescent="0.2">
      <c r="A3" s="43" t="s">
        <v>51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23.25" customHeight="1" x14ac:dyDescent="0.2">
      <c r="A4" s="36" t="s">
        <v>0</v>
      </c>
      <c r="B4" s="38" t="s">
        <v>15</v>
      </c>
      <c r="C4" s="38" t="s">
        <v>1</v>
      </c>
      <c r="D4" s="39" t="s">
        <v>2</v>
      </c>
      <c r="E4" s="39"/>
      <c r="F4" s="39"/>
      <c r="G4" s="39"/>
      <c r="H4" s="39"/>
      <c r="I4" s="38" t="s">
        <v>8</v>
      </c>
      <c r="J4" s="38" t="s">
        <v>9</v>
      </c>
    </row>
    <row r="5" spans="1:11" ht="14.25" customHeight="1" x14ac:dyDescent="0.2">
      <c r="A5" s="36"/>
      <c r="B5" s="38"/>
      <c r="C5" s="38"/>
      <c r="D5" s="39" t="s">
        <v>3</v>
      </c>
      <c r="E5" s="38" t="s">
        <v>4</v>
      </c>
      <c r="F5" s="39" t="s">
        <v>5</v>
      </c>
      <c r="G5" s="39" t="s">
        <v>6</v>
      </c>
      <c r="H5" s="39" t="s">
        <v>7</v>
      </c>
      <c r="I5" s="38"/>
      <c r="J5" s="38"/>
    </row>
    <row r="6" spans="1:11" ht="27.75" customHeight="1" x14ac:dyDescent="0.2">
      <c r="A6" s="36"/>
      <c r="B6" s="38"/>
      <c r="C6" s="38"/>
      <c r="D6" s="39"/>
      <c r="E6" s="38"/>
      <c r="F6" s="39"/>
      <c r="G6" s="39"/>
      <c r="H6" s="39"/>
      <c r="I6" s="38"/>
      <c r="J6" s="38"/>
    </row>
    <row r="7" spans="1:11" ht="265.5" customHeight="1" x14ac:dyDescent="0.2">
      <c r="A7" s="3">
        <v>1</v>
      </c>
      <c r="B7" s="13" t="s">
        <v>40</v>
      </c>
      <c r="C7" s="16" t="s">
        <v>52</v>
      </c>
      <c r="D7" s="59">
        <v>42500</v>
      </c>
      <c r="E7" s="3" t="s">
        <v>29</v>
      </c>
      <c r="F7" s="3" t="s">
        <v>29</v>
      </c>
      <c r="G7" s="3" t="s">
        <v>29</v>
      </c>
      <c r="H7" s="3" t="s">
        <v>29</v>
      </c>
      <c r="I7" s="60" t="s">
        <v>48</v>
      </c>
      <c r="J7" s="17" t="s">
        <v>43</v>
      </c>
    </row>
    <row r="8" spans="1:11" ht="84" customHeight="1" x14ac:dyDescent="0.2">
      <c r="A8" s="3">
        <v>2</v>
      </c>
      <c r="B8" s="22" t="s">
        <v>46</v>
      </c>
      <c r="C8" s="61" t="s">
        <v>47</v>
      </c>
      <c r="D8" s="15">
        <v>1140</v>
      </c>
      <c r="E8" s="3" t="s">
        <v>29</v>
      </c>
      <c r="F8" s="3" t="s">
        <v>29</v>
      </c>
      <c r="G8" s="3" t="s">
        <v>29</v>
      </c>
      <c r="H8" s="3" t="s">
        <v>29</v>
      </c>
      <c r="I8" s="62" t="s">
        <v>53</v>
      </c>
      <c r="J8" s="16" t="s">
        <v>54</v>
      </c>
    </row>
    <row r="9" spans="1:11" ht="224.25" customHeight="1" x14ac:dyDescent="0.2">
      <c r="A9" s="3">
        <v>3</v>
      </c>
      <c r="B9" s="22" t="s">
        <v>41</v>
      </c>
      <c r="C9" s="17" t="s">
        <v>45</v>
      </c>
      <c r="D9" s="63">
        <v>54600</v>
      </c>
      <c r="E9" s="3" t="s">
        <v>29</v>
      </c>
      <c r="F9" s="3" t="s">
        <v>29</v>
      </c>
      <c r="G9" s="3" t="s">
        <v>29</v>
      </c>
      <c r="H9" s="3" t="s">
        <v>29</v>
      </c>
      <c r="I9" s="62" t="s">
        <v>55</v>
      </c>
      <c r="J9" s="27" t="s">
        <v>44</v>
      </c>
    </row>
    <row r="10" spans="1:11" ht="175.5" x14ac:dyDescent="0.3">
      <c r="A10" s="3">
        <v>4</v>
      </c>
      <c r="B10" s="22" t="s">
        <v>56</v>
      </c>
      <c r="C10" s="16" t="s">
        <v>57</v>
      </c>
      <c r="D10" s="63">
        <v>53000</v>
      </c>
      <c r="E10" s="3" t="s">
        <v>29</v>
      </c>
      <c r="F10" s="3" t="s">
        <v>29</v>
      </c>
      <c r="G10" s="3" t="s">
        <v>29</v>
      </c>
      <c r="H10" s="3" t="s">
        <v>29</v>
      </c>
      <c r="I10" s="62" t="s">
        <v>58</v>
      </c>
      <c r="J10" s="16" t="s">
        <v>59</v>
      </c>
      <c r="K10" s="14"/>
    </row>
    <row r="11" spans="1:11" ht="21" customHeight="1" x14ac:dyDescent="0.3">
      <c r="A11" s="3">
        <v>5</v>
      </c>
      <c r="B11" s="22" t="s">
        <v>60</v>
      </c>
      <c r="C11" s="16" t="s">
        <v>61</v>
      </c>
      <c r="D11" s="63">
        <v>15000</v>
      </c>
      <c r="E11" s="3" t="s">
        <v>29</v>
      </c>
      <c r="F11" s="3" t="s">
        <v>29</v>
      </c>
      <c r="G11" s="3" t="s">
        <v>29</v>
      </c>
      <c r="H11" s="3" t="s">
        <v>29</v>
      </c>
      <c r="I11" s="62" t="s">
        <v>58</v>
      </c>
      <c r="J11" s="64" t="s">
        <v>62</v>
      </c>
      <c r="K11" s="14"/>
    </row>
    <row r="12" spans="1:11" ht="138" x14ac:dyDescent="0.2">
      <c r="A12" s="3">
        <v>6</v>
      </c>
      <c r="B12" s="65" t="s">
        <v>63</v>
      </c>
      <c r="C12" s="66" t="s">
        <v>64</v>
      </c>
      <c r="D12" s="63">
        <v>8000</v>
      </c>
      <c r="E12" s="3" t="s">
        <v>29</v>
      </c>
      <c r="F12" s="3" t="s">
        <v>29</v>
      </c>
      <c r="G12" s="3" t="s">
        <v>29</v>
      </c>
      <c r="H12" s="3" t="s">
        <v>29</v>
      </c>
      <c r="I12" s="67" t="s">
        <v>65</v>
      </c>
      <c r="J12" s="66" t="s">
        <v>66</v>
      </c>
    </row>
    <row r="13" spans="1:11" ht="18.75" customHeight="1" x14ac:dyDescent="0.55000000000000004">
      <c r="A13" s="8">
        <v>5</v>
      </c>
      <c r="B13" s="59" t="s">
        <v>16</v>
      </c>
      <c r="C13" s="59"/>
      <c r="D13" s="68">
        <v>696000</v>
      </c>
      <c r="E13" s="3" t="s">
        <v>29</v>
      </c>
      <c r="F13" s="3" t="s">
        <v>29</v>
      </c>
      <c r="G13" s="3" t="s">
        <v>29</v>
      </c>
      <c r="H13" s="3" t="s">
        <v>29</v>
      </c>
      <c r="I13" s="62" t="s">
        <v>58</v>
      </c>
      <c r="J13" s="2"/>
    </row>
    <row r="14" spans="1:11" ht="14.25" customHeight="1" x14ac:dyDescent="0.55000000000000004">
      <c r="A14" s="8">
        <v>6</v>
      </c>
      <c r="B14" s="59" t="s">
        <v>17</v>
      </c>
      <c r="C14" s="59"/>
      <c r="D14" s="68">
        <v>69600</v>
      </c>
      <c r="E14" s="3" t="s">
        <v>29</v>
      </c>
      <c r="F14" s="3" t="s">
        <v>29</v>
      </c>
      <c r="G14" s="3" t="s">
        <v>29</v>
      </c>
      <c r="H14" s="3" t="s">
        <v>29</v>
      </c>
      <c r="I14" s="62" t="s">
        <v>58</v>
      </c>
      <c r="J14" s="24" t="s">
        <v>32</v>
      </c>
    </row>
    <row r="15" spans="1:11" ht="14.25" customHeight="1" x14ac:dyDescent="0.2">
      <c r="A15" s="36" t="s">
        <v>0</v>
      </c>
      <c r="B15" s="38" t="s">
        <v>15</v>
      </c>
      <c r="C15" s="38" t="s">
        <v>1</v>
      </c>
      <c r="D15" s="39" t="s">
        <v>2</v>
      </c>
      <c r="E15" s="39"/>
      <c r="F15" s="39"/>
      <c r="G15" s="39"/>
      <c r="H15" s="39"/>
      <c r="I15" s="38" t="s">
        <v>8</v>
      </c>
      <c r="J15" s="38" t="s">
        <v>9</v>
      </c>
    </row>
    <row r="16" spans="1:11" ht="21" customHeight="1" x14ac:dyDescent="0.2">
      <c r="A16" s="36"/>
      <c r="B16" s="38"/>
      <c r="C16" s="38"/>
      <c r="D16" s="39" t="s">
        <v>3</v>
      </c>
      <c r="E16" s="38" t="s">
        <v>4</v>
      </c>
      <c r="F16" s="39" t="s">
        <v>5</v>
      </c>
      <c r="G16" s="39" t="s">
        <v>6</v>
      </c>
      <c r="H16" s="39" t="s">
        <v>7</v>
      </c>
      <c r="I16" s="38"/>
      <c r="J16" s="38"/>
    </row>
    <row r="17" spans="1:10" x14ac:dyDescent="0.2">
      <c r="A17" s="36"/>
      <c r="B17" s="38"/>
      <c r="C17" s="38"/>
      <c r="D17" s="39"/>
      <c r="E17" s="38"/>
      <c r="F17" s="39"/>
      <c r="G17" s="39"/>
      <c r="H17" s="39"/>
      <c r="I17" s="38"/>
      <c r="J17" s="38"/>
    </row>
    <row r="18" spans="1:10" ht="27.75" x14ac:dyDescent="0.55000000000000004">
      <c r="A18" s="8">
        <v>7</v>
      </c>
      <c r="B18" s="12" t="s">
        <v>18</v>
      </c>
      <c r="C18" s="1"/>
      <c r="D18" s="69">
        <v>16900</v>
      </c>
      <c r="E18" s="10" t="s">
        <v>29</v>
      </c>
      <c r="F18" s="10" t="s">
        <v>29</v>
      </c>
      <c r="G18" s="10" t="s">
        <v>29</v>
      </c>
      <c r="H18" s="10" t="s">
        <v>29</v>
      </c>
      <c r="I18" s="62" t="s">
        <v>58</v>
      </c>
      <c r="J18" s="23" t="s">
        <v>33</v>
      </c>
    </row>
    <row r="19" spans="1:10" ht="27.75" x14ac:dyDescent="0.55000000000000004">
      <c r="A19" s="8">
        <v>8</v>
      </c>
      <c r="B19" s="12" t="s">
        <v>19</v>
      </c>
      <c r="C19" s="1"/>
      <c r="D19" s="69">
        <v>37450</v>
      </c>
      <c r="E19" s="10" t="s">
        <v>29</v>
      </c>
      <c r="F19" s="10" t="s">
        <v>29</v>
      </c>
      <c r="G19" s="10" t="s">
        <v>29</v>
      </c>
      <c r="H19" s="10" t="s">
        <v>29</v>
      </c>
      <c r="I19" s="62" t="s">
        <v>58</v>
      </c>
      <c r="J19" s="23" t="s">
        <v>34</v>
      </c>
    </row>
    <row r="20" spans="1:10" ht="27.75" x14ac:dyDescent="0.55000000000000004">
      <c r="A20" s="8">
        <v>9</v>
      </c>
      <c r="B20" s="12" t="s">
        <v>20</v>
      </c>
      <c r="C20" s="1"/>
      <c r="D20" s="69">
        <v>6550</v>
      </c>
      <c r="E20" s="10" t="s">
        <v>29</v>
      </c>
      <c r="F20" s="10" t="s">
        <v>29</v>
      </c>
      <c r="G20" s="10" t="s">
        <v>29</v>
      </c>
      <c r="H20" s="10" t="s">
        <v>29</v>
      </c>
      <c r="I20" s="62" t="s">
        <v>58</v>
      </c>
      <c r="J20" s="23" t="s">
        <v>35</v>
      </c>
    </row>
    <row r="21" spans="1:10" ht="27.75" x14ac:dyDescent="0.2">
      <c r="A21" s="3">
        <v>10</v>
      </c>
      <c r="B21" s="13" t="s">
        <v>21</v>
      </c>
      <c r="C21" s="4"/>
      <c r="D21" s="69">
        <v>390000</v>
      </c>
      <c r="E21" s="10" t="s">
        <v>29</v>
      </c>
      <c r="F21" s="10" t="s">
        <v>29</v>
      </c>
      <c r="G21" s="10" t="s">
        <v>29</v>
      </c>
      <c r="H21" s="10" t="s">
        <v>29</v>
      </c>
      <c r="I21" s="62" t="s">
        <v>58</v>
      </c>
      <c r="J21" s="24" t="s">
        <v>36</v>
      </c>
    </row>
    <row r="22" spans="1:10" ht="27.75" x14ac:dyDescent="0.55000000000000004">
      <c r="A22" s="8">
        <v>11</v>
      </c>
      <c r="B22" s="12" t="s">
        <v>22</v>
      </c>
      <c r="C22" s="1"/>
      <c r="D22" s="70">
        <v>676000</v>
      </c>
      <c r="E22" s="10" t="s">
        <v>29</v>
      </c>
      <c r="F22" s="10" t="s">
        <v>29</v>
      </c>
      <c r="G22" s="10" t="s">
        <v>29</v>
      </c>
      <c r="H22" s="10" t="s">
        <v>29</v>
      </c>
      <c r="I22" s="62" t="s">
        <v>58</v>
      </c>
      <c r="J22" s="24" t="s">
        <v>36</v>
      </c>
    </row>
    <row r="23" spans="1:10" ht="27.75" x14ac:dyDescent="0.55000000000000004">
      <c r="A23" s="3">
        <v>12</v>
      </c>
      <c r="B23" s="12" t="s">
        <v>23</v>
      </c>
      <c r="C23" s="1"/>
      <c r="D23" s="70">
        <v>4700</v>
      </c>
      <c r="E23" s="10" t="s">
        <v>29</v>
      </c>
      <c r="F23" s="10" t="s">
        <v>29</v>
      </c>
      <c r="G23" s="10" t="s">
        <v>29</v>
      </c>
      <c r="H23" s="10" t="s">
        <v>29</v>
      </c>
      <c r="I23" s="62" t="s">
        <v>58</v>
      </c>
      <c r="J23" s="23" t="s">
        <v>37</v>
      </c>
    </row>
    <row r="24" spans="1:10" ht="24" customHeight="1" x14ac:dyDescent="0.55000000000000004">
      <c r="A24" s="8">
        <v>13</v>
      </c>
      <c r="B24" s="12" t="s">
        <v>24</v>
      </c>
      <c r="C24" s="1"/>
      <c r="D24" s="70">
        <v>16200</v>
      </c>
      <c r="E24" s="10" t="s">
        <v>29</v>
      </c>
      <c r="F24" s="10" t="s">
        <v>29</v>
      </c>
      <c r="G24" s="10" t="s">
        <v>29</v>
      </c>
      <c r="H24" s="10" t="s">
        <v>29</v>
      </c>
      <c r="I24" s="62" t="s">
        <v>58</v>
      </c>
      <c r="J24" s="24" t="s">
        <v>38</v>
      </c>
    </row>
    <row r="25" spans="1:10" ht="22.5" customHeight="1" x14ac:dyDescent="0.55000000000000004">
      <c r="A25" s="3">
        <v>14</v>
      </c>
      <c r="B25" s="12" t="s">
        <v>67</v>
      </c>
      <c r="C25" s="1"/>
      <c r="D25" s="70">
        <f>-P15</f>
        <v>0</v>
      </c>
      <c r="E25" s="10" t="s">
        <v>29</v>
      </c>
      <c r="F25" s="10" t="s">
        <v>29</v>
      </c>
      <c r="G25" s="10" t="s">
        <v>29</v>
      </c>
      <c r="H25" s="10" t="s">
        <v>29</v>
      </c>
      <c r="I25" s="62" t="s">
        <v>58</v>
      </c>
      <c r="J25" s="71"/>
    </row>
    <row r="26" spans="1:10" ht="22.5" customHeight="1" x14ac:dyDescent="0.55000000000000004">
      <c r="A26" s="8">
        <v>15</v>
      </c>
      <c r="B26" s="12" t="s">
        <v>25</v>
      </c>
      <c r="C26" s="1"/>
      <c r="D26" s="70">
        <v>48200</v>
      </c>
      <c r="E26" s="10" t="s">
        <v>29</v>
      </c>
      <c r="F26" s="10" t="s">
        <v>29</v>
      </c>
      <c r="G26" s="10" t="s">
        <v>29</v>
      </c>
      <c r="H26" s="10" t="s">
        <v>29</v>
      </c>
      <c r="I26" s="62" t="s">
        <v>58</v>
      </c>
      <c r="J26" s="24" t="s">
        <v>39</v>
      </c>
    </row>
    <row r="27" spans="1:10" ht="22.5" customHeight="1" x14ac:dyDescent="0.55000000000000004">
      <c r="A27" s="3">
        <v>16</v>
      </c>
      <c r="B27" s="12" t="s">
        <v>27</v>
      </c>
      <c r="C27" s="1"/>
      <c r="D27" s="70">
        <v>53250</v>
      </c>
      <c r="E27" s="10" t="s">
        <v>29</v>
      </c>
      <c r="F27" s="10" t="s">
        <v>29</v>
      </c>
      <c r="G27" s="10" t="s">
        <v>29</v>
      </c>
      <c r="H27" s="10" t="s">
        <v>29</v>
      </c>
      <c r="I27" s="62" t="s">
        <v>58</v>
      </c>
      <c r="J27" s="11"/>
    </row>
    <row r="28" spans="1:10" ht="22.5" customHeight="1" x14ac:dyDescent="0.55000000000000004">
      <c r="A28" s="72" t="s">
        <v>10</v>
      </c>
      <c r="B28" s="73"/>
      <c r="C28" s="1"/>
      <c r="D28" s="6">
        <f>D7+D8+D10+D13+D14+D18+D19+D20+D21+D22+D23+D24+D25+D26+D11+D9+D12+D27</f>
        <v>2189090</v>
      </c>
      <c r="E28" s="9"/>
      <c r="F28" s="9"/>
      <c r="G28" s="9"/>
      <c r="H28" s="9"/>
      <c r="I28" s="1"/>
      <c r="J28" s="1"/>
    </row>
    <row r="29" spans="1:10" ht="22.5" customHeight="1" x14ac:dyDescent="0.55000000000000004">
      <c r="A29" s="18"/>
      <c r="B29" s="19"/>
      <c r="C29" s="20"/>
      <c r="D29" s="20"/>
      <c r="E29" s="21"/>
      <c r="F29" s="21"/>
      <c r="G29" s="21"/>
      <c r="H29" s="21"/>
      <c r="I29" s="20"/>
      <c r="J29" s="20"/>
    </row>
    <row r="30" spans="1:10" ht="13.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30.75" customHeight="1" x14ac:dyDescent="0.2">
      <c r="A31" s="41" t="s">
        <v>28</v>
      </c>
      <c r="B31" s="41"/>
      <c r="C31" s="41"/>
      <c r="D31" s="41"/>
      <c r="E31" s="41"/>
      <c r="F31" s="41"/>
      <c r="G31" s="41"/>
      <c r="H31" s="41"/>
      <c r="I31" s="41"/>
      <c r="J31" s="41"/>
    </row>
    <row r="32" spans="1:10" ht="31.5" customHeight="1" x14ac:dyDescent="0.2">
      <c r="A32" s="41" t="s">
        <v>70</v>
      </c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21" customHeight="1" x14ac:dyDescent="0.2">
      <c r="A33" s="41" t="s">
        <v>71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36" t="s">
        <v>0</v>
      </c>
      <c r="B34" s="36" t="s">
        <v>15</v>
      </c>
      <c r="C34" s="36" t="s">
        <v>11</v>
      </c>
      <c r="D34" s="36"/>
      <c r="E34" s="36" t="s">
        <v>12</v>
      </c>
      <c r="F34" s="36"/>
      <c r="G34" s="37" t="s">
        <v>13</v>
      </c>
      <c r="H34" s="37"/>
      <c r="I34" s="33" t="s">
        <v>14</v>
      </c>
      <c r="J34" s="34" t="s">
        <v>49</v>
      </c>
    </row>
    <row r="35" spans="1:10" x14ac:dyDescent="0.2">
      <c r="A35" s="36"/>
      <c r="B35" s="36"/>
      <c r="C35" s="36"/>
      <c r="D35" s="36"/>
      <c r="E35" s="36"/>
      <c r="F35" s="36"/>
      <c r="G35" s="37"/>
      <c r="H35" s="37"/>
      <c r="I35" s="33"/>
      <c r="J35" s="35"/>
    </row>
    <row r="36" spans="1:10" ht="24" x14ac:dyDescent="0.2">
      <c r="A36" s="3">
        <v>1</v>
      </c>
      <c r="B36" s="83" t="s">
        <v>40</v>
      </c>
      <c r="C36" s="78" t="s">
        <v>68</v>
      </c>
      <c r="D36" s="79"/>
      <c r="E36" s="74">
        <v>42500</v>
      </c>
      <c r="F36" s="80"/>
      <c r="G36" s="74">
        <v>31250</v>
      </c>
      <c r="H36" s="80"/>
      <c r="I36" s="77">
        <v>73.52</v>
      </c>
      <c r="J36" s="30" t="s">
        <v>29</v>
      </c>
    </row>
    <row r="37" spans="1:10" ht="34.5" x14ac:dyDescent="0.2">
      <c r="A37" s="3">
        <v>2</v>
      </c>
      <c r="B37" s="84" t="s">
        <v>46</v>
      </c>
      <c r="C37" s="82" t="s">
        <v>42</v>
      </c>
      <c r="D37" s="82"/>
      <c r="E37" s="75">
        <v>1140</v>
      </c>
      <c r="F37" s="76"/>
      <c r="G37" s="75">
        <v>1140</v>
      </c>
      <c r="H37" s="76"/>
      <c r="I37" s="77">
        <v>100</v>
      </c>
      <c r="J37" s="30" t="s">
        <v>29</v>
      </c>
    </row>
    <row r="38" spans="1:10" ht="51.75" x14ac:dyDescent="0.2">
      <c r="A38" s="3">
        <v>3</v>
      </c>
      <c r="B38" s="85" t="s">
        <v>41</v>
      </c>
      <c r="C38" s="78" t="s">
        <v>42</v>
      </c>
      <c r="D38" s="79"/>
      <c r="E38" s="75">
        <v>54600</v>
      </c>
      <c r="F38" s="76"/>
      <c r="G38" s="75">
        <v>54600</v>
      </c>
      <c r="H38" s="76"/>
      <c r="I38" s="77">
        <v>100</v>
      </c>
      <c r="J38" s="30" t="s">
        <v>29</v>
      </c>
    </row>
    <row r="39" spans="1:10" ht="69" x14ac:dyDescent="0.2">
      <c r="A39" s="3">
        <v>4</v>
      </c>
      <c r="B39" s="85" t="s">
        <v>56</v>
      </c>
      <c r="C39" s="78" t="s">
        <v>69</v>
      </c>
      <c r="D39" s="79"/>
      <c r="E39" s="75">
        <v>53000</v>
      </c>
      <c r="F39" s="76"/>
      <c r="G39" s="75">
        <v>53000</v>
      </c>
      <c r="H39" s="76"/>
      <c r="I39" s="77">
        <v>100</v>
      </c>
      <c r="J39" s="30" t="s">
        <v>29</v>
      </c>
    </row>
    <row r="40" spans="1:10" ht="103.5" x14ac:dyDescent="0.2">
      <c r="A40" s="3">
        <v>5</v>
      </c>
      <c r="B40" s="84" t="s">
        <v>60</v>
      </c>
      <c r="C40" s="78" t="s">
        <v>42</v>
      </c>
      <c r="D40" s="79"/>
      <c r="E40" s="75">
        <v>15000</v>
      </c>
      <c r="F40" s="76"/>
      <c r="G40" s="75">
        <v>15000</v>
      </c>
      <c r="H40" s="76"/>
      <c r="I40" s="77">
        <v>100</v>
      </c>
      <c r="J40" s="30"/>
    </row>
    <row r="41" spans="1:10" ht="75" x14ac:dyDescent="0.2">
      <c r="A41" s="3">
        <v>6</v>
      </c>
      <c r="B41" s="81" t="s">
        <v>63</v>
      </c>
      <c r="C41" s="78" t="s">
        <v>42</v>
      </c>
      <c r="D41" s="79"/>
      <c r="E41" s="74">
        <v>8000</v>
      </c>
      <c r="F41" s="80"/>
      <c r="G41" s="74">
        <v>8000</v>
      </c>
      <c r="H41" s="80"/>
      <c r="I41" s="77">
        <v>100</v>
      </c>
      <c r="J41" s="30"/>
    </row>
    <row r="42" spans="1:10" ht="24" x14ac:dyDescent="0.45">
      <c r="A42" s="3">
        <v>5</v>
      </c>
      <c r="B42" s="12" t="s">
        <v>16</v>
      </c>
      <c r="C42" s="45"/>
      <c r="D42" s="45"/>
      <c r="E42" s="44">
        <v>460800</v>
      </c>
      <c r="F42" s="44"/>
      <c r="G42" s="44">
        <v>432840</v>
      </c>
      <c r="H42" s="44"/>
      <c r="I42" s="28">
        <f>G42*100/E42</f>
        <v>93.932291666666671</v>
      </c>
      <c r="J42" s="30" t="s">
        <v>29</v>
      </c>
    </row>
    <row r="43" spans="1:10" ht="24" x14ac:dyDescent="0.55000000000000004">
      <c r="A43" s="8">
        <v>6</v>
      </c>
      <c r="B43" s="12" t="s">
        <v>17</v>
      </c>
      <c r="C43" s="45"/>
      <c r="D43" s="45"/>
      <c r="E43" s="44">
        <v>118200</v>
      </c>
      <c r="F43" s="44"/>
      <c r="G43" s="44">
        <v>72760</v>
      </c>
      <c r="H43" s="44"/>
      <c r="I43" s="28">
        <f t="shared" ref="I43:I53" si="0">G43*100/E43</f>
        <v>61.556683587140441</v>
      </c>
      <c r="J43" s="30" t="s">
        <v>29</v>
      </c>
    </row>
    <row r="44" spans="1:10" s="5" customFormat="1" ht="20.25" customHeight="1" x14ac:dyDescent="0.45">
      <c r="A44" s="3">
        <v>7</v>
      </c>
      <c r="B44" s="12" t="s">
        <v>18</v>
      </c>
      <c r="C44" s="45"/>
      <c r="D44" s="45"/>
      <c r="E44" s="44">
        <v>24500</v>
      </c>
      <c r="F44" s="44"/>
      <c r="G44" s="49" t="s">
        <v>29</v>
      </c>
      <c r="H44" s="49"/>
      <c r="I44" s="28">
        <v>0</v>
      </c>
      <c r="J44" s="25" t="s">
        <v>30</v>
      </c>
    </row>
    <row r="45" spans="1:10" ht="21" customHeight="1" x14ac:dyDescent="0.55000000000000004">
      <c r="A45" s="8">
        <v>8</v>
      </c>
      <c r="B45" s="12" t="s">
        <v>19</v>
      </c>
      <c r="C45" s="45"/>
      <c r="D45" s="45"/>
      <c r="E45" s="44">
        <v>11900</v>
      </c>
      <c r="F45" s="44"/>
      <c r="G45" s="49" t="s">
        <v>29</v>
      </c>
      <c r="H45" s="49"/>
      <c r="I45" s="28">
        <v>0</v>
      </c>
      <c r="J45" s="25" t="s">
        <v>31</v>
      </c>
    </row>
    <row r="46" spans="1:10" ht="24" x14ac:dyDescent="0.55000000000000004">
      <c r="A46" s="3">
        <v>9</v>
      </c>
      <c r="B46" s="12" t="s">
        <v>20</v>
      </c>
      <c r="C46" s="45"/>
      <c r="D46" s="45"/>
      <c r="E46" s="44">
        <v>8600</v>
      </c>
      <c r="F46" s="44"/>
      <c r="G46" s="50">
        <v>8600</v>
      </c>
      <c r="H46" s="50"/>
      <c r="I46" s="28">
        <f t="shared" si="0"/>
        <v>100</v>
      </c>
      <c r="J46" s="30" t="s">
        <v>29</v>
      </c>
    </row>
    <row r="47" spans="1:10" ht="24" x14ac:dyDescent="0.55000000000000004">
      <c r="A47" s="8">
        <v>10</v>
      </c>
      <c r="B47" s="13" t="s">
        <v>21</v>
      </c>
      <c r="C47" s="47"/>
      <c r="D47" s="47"/>
      <c r="E47" s="51">
        <v>329388.89</v>
      </c>
      <c r="F47" s="51"/>
      <c r="G47" s="50">
        <v>342945.99</v>
      </c>
      <c r="H47" s="50"/>
      <c r="I47" s="28">
        <f t="shared" si="0"/>
        <v>104.11583402221004</v>
      </c>
      <c r="J47" s="30" t="s">
        <v>29</v>
      </c>
    </row>
    <row r="48" spans="1:10" ht="24" x14ac:dyDescent="0.55000000000000004">
      <c r="A48" s="3">
        <v>11</v>
      </c>
      <c r="B48" s="13" t="s">
        <v>22</v>
      </c>
      <c r="C48" s="48"/>
      <c r="D48" s="48"/>
      <c r="E48" s="44">
        <v>489377.78</v>
      </c>
      <c r="F48" s="44"/>
      <c r="G48" s="50">
        <v>271104.05</v>
      </c>
      <c r="H48" s="50"/>
      <c r="I48" s="28">
        <f t="shared" si="0"/>
        <v>55.397703181374517</v>
      </c>
      <c r="J48" s="30" t="s">
        <v>29</v>
      </c>
    </row>
    <row r="49" spans="1:10" x14ac:dyDescent="0.2">
      <c r="A49" s="36" t="s">
        <v>0</v>
      </c>
      <c r="B49" s="36" t="s">
        <v>15</v>
      </c>
      <c r="C49" s="36" t="s">
        <v>11</v>
      </c>
      <c r="D49" s="36"/>
      <c r="E49" s="36" t="s">
        <v>12</v>
      </c>
      <c r="F49" s="36"/>
      <c r="G49" s="37" t="s">
        <v>13</v>
      </c>
      <c r="H49" s="37"/>
      <c r="I49" s="33" t="s">
        <v>14</v>
      </c>
      <c r="J49" s="34" t="s">
        <v>49</v>
      </c>
    </row>
    <row r="50" spans="1:10" x14ac:dyDescent="0.2">
      <c r="A50" s="36"/>
      <c r="B50" s="36"/>
      <c r="C50" s="36"/>
      <c r="D50" s="36"/>
      <c r="E50" s="36"/>
      <c r="F50" s="36"/>
      <c r="G50" s="37"/>
      <c r="H50" s="37"/>
      <c r="I50" s="33"/>
      <c r="J50" s="35"/>
    </row>
    <row r="51" spans="1:10" ht="26.25" customHeight="1" x14ac:dyDescent="0.55000000000000004">
      <c r="A51" s="8">
        <v>12</v>
      </c>
      <c r="B51" s="12" t="s">
        <v>23</v>
      </c>
      <c r="C51" s="45"/>
      <c r="D51" s="45"/>
      <c r="E51" s="44">
        <v>6200</v>
      </c>
      <c r="F51" s="44"/>
      <c r="G51" s="49" t="s">
        <v>29</v>
      </c>
      <c r="H51" s="49"/>
      <c r="I51" s="28">
        <v>0</v>
      </c>
      <c r="J51" s="30" t="s">
        <v>29</v>
      </c>
    </row>
    <row r="52" spans="1:10" ht="21" customHeight="1" x14ac:dyDescent="0.45">
      <c r="A52" s="3">
        <v>13</v>
      </c>
      <c r="B52" s="12" t="s">
        <v>24</v>
      </c>
      <c r="C52" s="45"/>
      <c r="D52" s="45"/>
      <c r="E52" s="44">
        <v>21600</v>
      </c>
      <c r="F52" s="44"/>
      <c r="G52" s="46">
        <v>10200</v>
      </c>
      <c r="H52" s="46"/>
      <c r="I52" s="28">
        <f t="shared" si="0"/>
        <v>47.222222222222221</v>
      </c>
      <c r="J52" s="30" t="s">
        <v>29</v>
      </c>
    </row>
    <row r="53" spans="1:10" ht="19.5" customHeight="1" x14ac:dyDescent="0.45">
      <c r="A53" s="3">
        <v>15</v>
      </c>
      <c r="B53" s="12" t="s">
        <v>25</v>
      </c>
      <c r="C53" s="48"/>
      <c r="D53" s="48"/>
      <c r="E53" s="52">
        <v>64100</v>
      </c>
      <c r="F53" s="52"/>
      <c r="G53" s="55">
        <v>206619.1</v>
      </c>
      <c r="H53" s="55"/>
      <c r="I53" s="28">
        <f t="shared" si="0"/>
        <v>322.33868954758191</v>
      </c>
      <c r="J53" s="30" t="s">
        <v>29</v>
      </c>
    </row>
    <row r="54" spans="1:10" ht="24" x14ac:dyDescent="0.55000000000000004">
      <c r="A54" s="8">
        <v>16</v>
      </c>
      <c r="B54" s="12" t="s">
        <v>27</v>
      </c>
      <c r="C54" s="48"/>
      <c r="D54" s="48"/>
      <c r="E54" s="52">
        <v>44000</v>
      </c>
      <c r="F54" s="52"/>
      <c r="G54" s="58">
        <v>33000</v>
      </c>
      <c r="H54" s="58"/>
      <c r="I54" s="28">
        <v>75</v>
      </c>
      <c r="J54" s="30" t="s">
        <v>29</v>
      </c>
    </row>
    <row r="55" spans="1:10" ht="24" x14ac:dyDescent="0.2">
      <c r="A55" s="31" t="s">
        <v>10</v>
      </c>
      <c r="B55" s="32"/>
      <c r="C55" s="48"/>
      <c r="D55" s="48"/>
      <c r="E55" s="53">
        <f>E36+E37+E38+E39+E42+E43+E44+E45+E46+E47+E48+E51+E52+E53+E54+E40+E41</f>
        <v>1752906.6700000002</v>
      </c>
      <c r="F55" s="54"/>
      <c r="G55" s="56">
        <f>+G36+G37+G38+G39+G42+G43+G46+G47+G48+G52+G53+G54+G40+L39</f>
        <v>1533059.1400000001</v>
      </c>
      <c r="H55" s="57"/>
      <c r="I55" s="26"/>
      <c r="J55" s="2"/>
    </row>
    <row r="58" spans="1:10" x14ac:dyDescent="0.2">
      <c r="E58" s="7"/>
    </row>
  </sheetData>
  <mergeCells count="98">
    <mergeCell ref="C40:D40"/>
    <mergeCell ref="C41:D41"/>
    <mergeCell ref="E40:F40"/>
    <mergeCell ref="G40:H40"/>
    <mergeCell ref="G41:H41"/>
    <mergeCell ref="E41:F41"/>
    <mergeCell ref="G38:H38"/>
    <mergeCell ref="E38:F38"/>
    <mergeCell ref="C37:D37"/>
    <mergeCell ref="C38:D38"/>
    <mergeCell ref="E39:F39"/>
    <mergeCell ref="G39:H39"/>
    <mergeCell ref="C39:D39"/>
    <mergeCell ref="G37:H37"/>
    <mergeCell ref="E37:F37"/>
    <mergeCell ref="C53:D53"/>
    <mergeCell ref="C55:D55"/>
    <mergeCell ref="E53:F53"/>
    <mergeCell ref="E55:F55"/>
    <mergeCell ref="G53:H53"/>
    <mergeCell ref="G55:H55"/>
    <mergeCell ref="E54:F54"/>
    <mergeCell ref="G54:H54"/>
    <mergeCell ref="C54:D54"/>
    <mergeCell ref="G51:H51"/>
    <mergeCell ref="E46:F46"/>
    <mergeCell ref="E47:F47"/>
    <mergeCell ref="E48:F48"/>
    <mergeCell ref="E51:F51"/>
    <mergeCell ref="C52:D52"/>
    <mergeCell ref="E52:F52"/>
    <mergeCell ref="G52:H52"/>
    <mergeCell ref="C44:D44"/>
    <mergeCell ref="C45:D45"/>
    <mergeCell ref="C46:D46"/>
    <mergeCell ref="C47:D47"/>
    <mergeCell ref="C51:D51"/>
    <mergeCell ref="C48:D48"/>
    <mergeCell ref="E44:F44"/>
    <mergeCell ref="E45:F45"/>
    <mergeCell ref="G44:H44"/>
    <mergeCell ref="G45:H45"/>
    <mergeCell ref="G46:H46"/>
    <mergeCell ref="G47:H47"/>
    <mergeCell ref="G48:H48"/>
    <mergeCell ref="G42:H42"/>
    <mergeCell ref="G43:H43"/>
    <mergeCell ref="C42:D42"/>
    <mergeCell ref="C43:D43"/>
    <mergeCell ref="E42:F42"/>
    <mergeCell ref="E43:F4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34:A35"/>
    <mergeCell ref="B34:B35"/>
    <mergeCell ref="G34:H35"/>
    <mergeCell ref="G36:H36"/>
    <mergeCell ref="E34:F35"/>
    <mergeCell ref="C34:D35"/>
    <mergeCell ref="C36:D36"/>
    <mergeCell ref="A15:A17"/>
    <mergeCell ref="B15:B17"/>
    <mergeCell ref="C15:C17"/>
    <mergeCell ref="D15:H15"/>
    <mergeCell ref="I15:I17"/>
    <mergeCell ref="D16:D17"/>
    <mergeCell ref="E16:E17"/>
    <mergeCell ref="F16:F17"/>
    <mergeCell ref="G16:G17"/>
    <mergeCell ref="H16:H17"/>
    <mergeCell ref="J15:J17"/>
    <mergeCell ref="A55:B55"/>
    <mergeCell ref="I49:I50"/>
    <mergeCell ref="J49:J50"/>
    <mergeCell ref="A49:A50"/>
    <mergeCell ref="B49:B50"/>
    <mergeCell ref="C49:D50"/>
    <mergeCell ref="E49:F50"/>
    <mergeCell ref="G49:H50"/>
    <mergeCell ref="A30:J30"/>
    <mergeCell ref="E36:F36"/>
    <mergeCell ref="A31:J31"/>
    <mergeCell ref="A32:J32"/>
    <mergeCell ref="A33:J33"/>
    <mergeCell ref="J34:J35"/>
    <mergeCell ref="I34:I3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</vt:lpstr>
      <vt:lpstr>'ไตรมาส 1'!Print_Area</vt:lpstr>
      <vt:lpstr>'ไตรมาส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User-14217</cp:lastModifiedBy>
  <cp:lastPrinted>2025-04-19T07:36:05Z</cp:lastPrinted>
  <dcterms:created xsi:type="dcterms:W3CDTF">2024-01-10T07:59:11Z</dcterms:created>
  <dcterms:modified xsi:type="dcterms:W3CDTF">2025-04-19T07:36:22Z</dcterms:modified>
</cp:coreProperties>
</file>